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13_ncr:1_{A55B28D0-C8AD-41C6-9C1B-7E69EFD9977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<sst xmlns="http://schemas.openxmlformats.org/spreadsheetml/2006/main" count="51" uniqueCount="43">
  <si>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</si>
  <si>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</si>
  <si>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</si>
  <si>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</si>
  <si>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</si>
  <si>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</si>
  <si>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</si>
  <si>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</si>
  <si>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</si>
  <si>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</si>
  <si>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</si>
  <si>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</si>
  <si>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</si>
  <si>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</si>
  <si>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</si>
  <si>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</si>
  <si>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</si>
  <si>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</si>
  <si>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</si>
  <si>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</si>
  <si>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</si>
  <si>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</si>
  <si>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</si>
  <si>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</si>
  <si>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</si>
  <si>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</si>
  <si>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</si>
  <si>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</si>
  <si>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</si>
  <si>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</si>
  <si>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</si>
  <si>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</si>
  <si>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</si>
  <si>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</si>
  <si>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</si>
  <si>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</si>
  <si>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AKTAŞ TİCARET ALİ BALCI</t>
  </si>
  <si>
    <t>NİYAZİ ARSLANCA</t>
  </si>
  <si>
    <t>07,09,2022</t>
  </si>
  <si>
    <t>KALAN BAKİYE İADE ALINDI</t>
  </si>
  <si>
    <t>EKSİK MALLARI GİTTİ</t>
  </si>
  <si>
    <t>YASİN GÜFER</t>
  </si>
  <si>
    <t>KASTAMONU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</si>
</sst>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M27" sqref="M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41</v>
      </c>
      <c r="C2" s="47"/>
      <c r="D2" s="2" t="s">
        <v>2</v>
      </c>
      <c r="E2" s="48" t="s">
        <v>42</v>
      </c>
      <c r="F2" s="48"/>
      <c r="G2" s="48"/>
      <c r="H2" s="48"/>
      <c r="I2" s="48"/>
      <c r="J2" s="48"/>
      <c r="K2" s="3" t="s">
        <v>3</v>
      </c>
      <c r="L2" s="4">
        <f ca="1">TODAY()</f>
        <v>44811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38</v>
      </c>
      <c r="D5" s="11"/>
      <c r="E5" s="12"/>
      <c r="F5" s="1"/>
      <c r="G5" s="13" t="str">
        <f t="shared" ref="G5:G6" si="0">IF(A5="","",(A5))</f>
        <v>AKTAŞ TİCARET ALİ BALCI</v>
      </c>
      <c r="H5" s="12"/>
      <c r="I5" s="12"/>
      <c r="J5" s="12"/>
      <c r="K5" s="12">
        <f>IF(G5="","",SUM(E5-H5-I5-J5))</f>
        <v>0</v>
      </c>
      <c r="L5" s="13" t="s">
        <v>40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38</v>
      </c>
      <c r="D6" s="11"/>
      <c r="E6" s="12">
        <v>17250</v>
      </c>
      <c r="F6" s="1"/>
      <c r="G6" s="13" t="str">
        <f t="shared" si="0"/>
        <v>NİYAZİ ARSLANCA</v>
      </c>
      <c r="H6" s="12">
        <v>13725</v>
      </c>
      <c r="I6" s="12"/>
      <c r="J6" s="12"/>
      <c r="K6" s="12">
        <f t="shared" ref="K6:K19" si="1">IF(G6="","",SUM(E6-H6-I6-J6))</f>
        <v>3525</v>
      </c>
      <c r="L6" s="49" t="s">
        <v>39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50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5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17250</v>
      </c>
      <c r="F22" s="1"/>
      <c r="G22" s="17" t="s">
        <v>17</v>
      </c>
      <c r="H22" s="18">
        <f>SUM(H5:H21)</f>
        <v>15725</v>
      </c>
      <c r="I22" s="18">
        <f>SUM(I5:I21)</f>
        <v>0</v>
      </c>
      <c r="J22" s="18">
        <f>SUM(J5:J21)</f>
        <v>0</v>
      </c>
      <c r="K22" s="18">
        <f>SUM(K5:K21)</f>
        <v>3525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322371</v>
      </c>
      <c r="D25" s="19">
        <v>323619</v>
      </c>
      <c r="E25" s="20">
        <f>IF(C25="","",SUM(D25-C25))</f>
        <v>1248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3150</v>
      </c>
      <c r="D26" s="22"/>
      <c r="E26" s="21">
        <f>IF(C26="","",SUM(C26/E25))</f>
        <v>2.5240384615384617</v>
      </c>
      <c r="F26" s="1"/>
      <c r="G26" s="11" t="s">
        <v>26</v>
      </c>
      <c r="H26" s="12">
        <v>4261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4521</v>
      </c>
      <c r="D27" s="22"/>
      <c r="E27" s="23">
        <f>SUM(C27/E22)</f>
        <v>0.26208695652173913</v>
      </c>
      <c r="F27" s="1"/>
      <c r="G27" s="11" t="s">
        <v>28</v>
      </c>
      <c r="H27" s="12">
        <v>260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4521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11204</v>
      </c>
      <c r="D36" s="1"/>
      <c r="E36" s="1"/>
      <c r="F36" s="1"/>
      <c r="G36" s="27" t="s">
        <v>32</v>
      </c>
      <c r="H36" s="16">
        <f>IF(H33="","",SUM(H22-H33))</f>
        <v>11204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41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1">
    <mergeCell ref="A17:B17"/>
    <mergeCell ref="A18:B18"/>
    <mergeCell ref="A4:B4"/>
    <mergeCell ref="A1:L1"/>
    <mergeCell ref="B2:C2"/>
    <mergeCell ref="E2:J2"/>
    <mergeCell ref="A3:E3"/>
    <mergeCell ref="G3:L3"/>
    <mergeCell ref="L6:L8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9:B19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2022-09-07T09:04:08Z</cp:lastPrinted>
  <dcterms:created xsi:type="dcterms:W3CDTF">2022-08-24T05:29:34Z</dcterms:created>
  <dcterms:modified xsi:type="dcterms:W3CDTF">2022-09-07T14:49:18Z</dcterms:modified>
</cp:coreProperties>
</file>